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19320" windowHeight="15060" activeTab="0"/>
  </bookViews>
  <sheets>
    <sheet name="Calculator" sheetId="1" r:id="rId1"/>
    <sheet name="Converter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<sst xmlns="http://schemas.openxmlformats.org/spreadsheetml/2006/main" count="17" uniqueCount="17">
  <si>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Concentration Calculator</t>
  </si>
  <si>
    <t>Reservoir Gallons</t>
  </si>
  <si>
    <t>Concentration %</t>
  </si>
  <si>
    <t>Powder Pounds</t>
  </si>
  <si>
    <t>Liquid    Gallons</t>
  </si>
  <si>
    <t>Powder Oz/Gal</t>
  </si>
  <si>
    <t>Oz/Gallon</t>
  </si>
  <si>
    <t>Powder %</t>
  </si>
  <si>
    <t>Liquid %</t>
  </si>
  <si>
    <t>Chemical Concentration Calculator</t>
  </si>
  <si>
    <t>Concentration Converter</t>
  </si>
  <si>
    <r>
      <t xml:space="preserve">Find Desired concentration percent in </t>
    </r>
    <r>
      <rPr>
        <b/>
        <sz val="11"/>
        <color indexed="46"/>
        <rFont val="Arial"/>
        <family val="2"/>
      </rPr>
      <t>PURPLE</t>
    </r>
    <r>
      <rPr>
        <sz val="11"/>
        <rFont val="Arial"/>
        <family val="2"/>
      </rPr>
      <t xml:space="preserve"> column. </t>
    </r>
  </si>
  <si>
    <r>
      <t xml:space="preserve">Enter Total Reservoir Gallons in </t>
    </r>
    <r>
      <rPr>
        <b/>
        <sz val="11"/>
        <color indexed="15"/>
        <rFont val="Arial"/>
        <family val="2"/>
      </rPr>
      <t>BLUE</t>
    </r>
    <r>
      <rPr>
        <sz val="11"/>
        <rFont val="Arial"/>
        <family val="2"/>
      </rPr>
      <t xml:space="preserve"> box</t>
    </r>
  </si>
  <si>
    <r>
      <t xml:space="preserve">Read total amount of chemcial to add in </t>
    </r>
    <r>
      <rPr>
        <b/>
        <sz val="11"/>
        <color indexed="13"/>
        <rFont val="Arial"/>
        <family val="2"/>
      </rPr>
      <t>YELLOW</t>
    </r>
    <r>
      <rPr>
        <sz val="11"/>
        <rFont val="Arial"/>
        <family val="2"/>
      </rPr>
      <t xml:space="preserve"> column.</t>
    </r>
  </si>
  <si>
    <t>Liquid   Oz/Gal</t>
  </si>
  <si>
    <t xml:space="preserve">                     REFERENCE</t>
  </si>
  <si>
    <t>Ounces/Gallon Concentration to Percent Concentration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</si>
</sst>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%"/>
    <numFmt numFmtId="166" formatCode="0.000"/>
    <numFmt numFmtId="167" formatCode="0.000000"/>
    <numFmt numFmtId="168" formatCode="0.00000"/>
    <numFmt numFmtId="169" formatCode="0.0000"/>
    <numFmt numFmtId="170" formatCode="0.0%"/>
    <numFmt numFmtId="171" formatCode="0.000%"/>
    <numFmt numFmtId="172" formatCode="0.0000000"/>
  </numFmts>
  <fonts count="1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1"/>
      <color indexed="46"/>
      <name val="Arial"/>
      <family val="2"/>
    </font>
    <font>
      <b/>
      <sz val="11"/>
      <color indexed="15"/>
      <name val="Arial"/>
      <family val="2"/>
    </font>
    <font>
      <b/>
      <sz val="11"/>
      <color indexed="1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170" fontId="0" fillId="0" borderId="0" xfId="21" applyNumberForma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5" fillId="0" borderId="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170" fontId="0" fillId="0" borderId="6" xfId="21" applyNumberForma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0" fontId="0" fillId="3" borderId="8" xfId="21" applyNumberFormat="1" applyFill="1" applyBorder="1" applyAlignment="1">
      <alignment horizontal="center"/>
    </xf>
    <xf numFmtId="170" fontId="0" fillId="3" borderId="9" xfId="21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1" fontId="1" fillId="2" borderId="8" xfId="0" applyNumberFormat="1" applyFont="1" applyFill="1" applyBorder="1" applyAlignment="1">
      <alignment horizontal="center"/>
    </xf>
    <xf numFmtId="1" fontId="1" fillId="2" borderId="10" xfId="0" applyNumberFormat="1" applyFont="1" applyFill="1" applyBorder="1" applyAlignment="1">
      <alignment horizontal="center"/>
    </xf>
    <xf numFmtId="1" fontId="1" fillId="2" borderId="9" xfId="0" applyNumberFormat="1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170" fontId="2" fillId="3" borderId="8" xfId="21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5" fillId="4" borderId="3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4" xfId="0" applyFill="1" applyBorder="1" applyAlignment="1">
      <alignment/>
    </xf>
    <xf numFmtId="0" fontId="5" fillId="4" borderId="5" xfId="0" applyFont="1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170" fontId="0" fillId="3" borderId="0" xfId="21" applyNumberFormat="1" applyFill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164" fontId="0" fillId="0" borderId="16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170" fontId="0" fillId="3" borderId="19" xfId="21" applyNumberFormat="1" applyFont="1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70" fontId="2" fillId="3" borderId="4" xfId="21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70" fontId="2" fillId="3" borderId="21" xfId="21" applyNumberFormat="1" applyFont="1" applyFill="1" applyBorder="1" applyAlignment="1">
      <alignment horizontal="center"/>
    </xf>
    <xf numFmtId="170" fontId="2" fillId="3" borderId="7" xfId="21" applyNumberFormat="1" applyFont="1" applyFill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164" fontId="0" fillId="0" borderId="2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showGridLines="0" tabSelected="1" workbookViewId="0" topLeftCell="A1">
      <selection activeCell="L38" sqref="L38"/>
    </sheetView>
  </sheetViews>
  <sheetFormatPr defaultColWidth="9.140625" defaultRowHeight="12.75"/>
  <cols>
    <col min="2" max="4" width="10.7109375" style="0" customWidth="1"/>
    <col min="5" max="5" width="10.140625" style="0" customWidth="1"/>
    <col min="6" max="6" width="3.421875" style="0" customWidth="1"/>
    <col min="7" max="7" width="9.140625" style="0" customWidth="1"/>
    <col min="8" max="8" width="8.7109375" style="0" customWidth="1"/>
  </cols>
  <sheetData>
    <row r="1" spans="1:9" ht="20.25">
      <c r="A1" s="27" t="s">
        <v>9</v>
      </c>
      <c r="G1" s="3"/>
      <c r="H1" s="4"/>
      <c r="I1" s="5"/>
    </row>
    <row r="3" ht="13.5" thickBot="1"/>
    <row r="4" spans="2:8" ht="15.75">
      <c r="B4" s="34" t="s">
        <v>0</v>
      </c>
      <c r="C4" s="35"/>
      <c r="D4" s="35"/>
      <c r="E4" s="35"/>
      <c r="F4" s="35"/>
      <c r="G4" s="35"/>
      <c r="H4" s="36"/>
    </row>
    <row r="5" spans="2:8" ht="15">
      <c r="B5" s="28" t="s">
        <v>12</v>
      </c>
      <c r="C5" s="29"/>
      <c r="D5" s="29"/>
      <c r="E5" s="29"/>
      <c r="F5" s="29"/>
      <c r="G5" s="29"/>
      <c r="H5" s="30"/>
    </row>
    <row r="6" spans="2:8" ht="15">
      <c r="B6" s="28" t="s">
        <v>11</v>
      </c>
      <c r="C6" s="29"/>
      <c r="D6" s="29"/>
      <c r="E6" s="29"/>
      <c r="F6" s="29"/>
      <c r="G6" s="29"/>
      <c r="H6" s="30"/>
    </row>
    <row r="7" spans="2:8" ht="15.75" thickBot="1">
      <c r="B7" s="31" t="s">
        <v>13</v>
      </c>
      <c r="C7" s="32"/>
      <c r="D7" s="32"/>
      <c r="E7" s="32"/>
      <c r="F7" s="32"/>
      <c r="G7" s="32"/>
      <c r="H7" s="33"/>
    </row>
    <row r="8" spans="2:8" ht="14.25">
      <c r="B8" s="10"/>
      <c r="C8" s="2"/>
      <c r="D8" s="2"/>
      <c r="E8" s="2"/>
      <c r="F8" s="2"/>
      <c r="G8" s="11" t="s">
        <v>15</v>
      </c>
      <c r="H8" s="12"/>
    </row>
    <row r="9" spans="2:8" ht="23.25" thickBot="1">
      <c r="B9" s="38" t="s">
        <v>1</v>
      </c>
      <c r="C9" s="21" t="s">
        <v>2</v>
      </c>
      <c r="D9" s="8" t="s">
        <v>3</v>
      </c>
      <c r="E9" s="9" t="s">
        <v>4</v>
      </c>
      <c r="F9" s="2"/>
      <c r="G9" s="7" t="s">
        <v>5</v>
      </c>
      <c r="H9" s="51" t="s">
        <v>14</v>
      </c>
    </row>
    <row r="10" spans="2:8" ht="14.25" customHeight="1" thickBot="1">
      <c r="B10" s="42">
        <v>100</v>
      </c>
      <c r="C10" s="37">
        <v>0.01</v>
      </c>
      <c r="D10" s="22">
        <f>+C10*$B$10*8.3357</f>
        <v>8.3357</v>
      </c>
      <c r="E10" s="23">
        <f aca="true" t="shared" si="0" ref="E10:E38">+C10*$B$10</f>
        <v>1</v>
      </c>
      <c r="F10" s="2"/>
      <c r="G10" s="39">
        <f aca="true" t="shared" si="1" ref="G10:G38">+D10*16/$B$10</f>
        <v>1.3337119999999998</v>
      </c>
      <c r="H10" s="52">
        <f aca="true" t="shared" si="2" ref="H10:H38">+E10*128/$B$10</f>
        <v>1.28</v>
      </c>
    </row>
    <row r="11" spans="2:8" ht="12.75">
      <c r="B11" s="14"/>
      <c r="C11" s="19">
        <f>+C10+0.005</f>
        <v>0.015</v>
      </c>
      <c r="D11" s="22">
        <f aca="true" t="shared" si="3" ref="D11:D23">+C11*$B$10*8.3357</f>
        <v>12.503549999999999</v>
      </c>
      <c r="E11" s="23">
        <f t="shared" si="0"/>
        <v>1.5</v>
      </c>
      <c r="F11" s="2"/>
      <c r="G11" s="40">
        <f t="shared" si="1"/>
        <v>2.000568</v>
      </c>
      <c r="H11" s="13">
        <f t="shared" si="2"/>
        <v>1.92</v>
      </c>
    </row>
    <row r="12" spans="2:8" ht="12.75">
      <c r="B12" s="14"/>
      <c r="C12" s="19">
        <f aca="true" t="shared" si="4" ref="C12:C38">+C11+0.005</f>
        <v>0.02</v>
      </c>
      <c r="D12" s="22">
        <f t="shared" si="3"/>
        <v>16.6714</v>
      </c>
      <c r="E12" s="23">
        <f t="shared" si="0"/>
        <v>2</v>
      </c>
      <c r="F12" s="2"/>
      <c r="G12" s="40">
        <f t="shared" si="1"/>
        <v>2.6674239999999996</v>
      </c>
      <c r="H12" s="13">
        <f t="shared" si="2"/>
        <v>2.56</v>
      </c>
    </row>
    <row r="13" spans="2:8" ht="12.75">
      <c r="B13" s="14"/>
      <c r="C13" s="19">
        <f t="shared" si="4"/>
        <v>0.025</v>
      </c>
      <c r="D13" s="22">
        <f t="shared" si="3"/>
        <v>20.83925</v>
      </c>
      <c r="E13" s="23">
        <f t="shared" si="0"/>
        <v>2.5</v>
      </c>
      <c r="F13" s="2"/>
      <c r="G13" s="40">
        <f t="shared" si="1"/>
        <v>3.33428</v>
      </c>
      <c r="H13" s="13">
        <f t="shared" si="2"/>
        <v>3.2</v>
      </c>
    </row>
    <row r="14" spans="2:8" ht="12.75">
      <c r="B14" s="14"/>
      <c r="C14" s="19">
        <f t="shared" si="4"/>
        <v>0.030000000000000002</v>
      </c>
      <c r="D14" s="22">
        <f t="shared" si="3"/>
        <v>25.0071</v>
      </c>
      <c r="E14" s="23">
        <f t="shared" si="0"/>
        <v>3.0000000000000004</v>
      </c>
      <c r="F14" s="2"/>
      <c r="G14" s="40">
        <f t="shared" si="1"/>
        <v>4.001136</v>
      </c>
      <c r="H14" s="13">
        <f t="shared" si="2"/>
        <v>3.8400000000000007</v>
      </c>
    </row>
    <row r="15" spans="2:8" ht="12.75">
      <c r="B15" s="14"/>
      <c r="C15" s="19">
        <f t="shared" si="4"/>
        <v>0.035</v>
      </c>
      <c r="D15" s="22">
        <f t="shared" si="3"/>
        <v>29.174950000000003</v>
      </c>
      <c r="E15" s="23">
        <f t="shared" si="0"/>
        <v>3.5000000000000004</v>
      </c>
      <c r="F15" s="2"/>
      <c r="G15" s="40">
        <f t="shared" si="1"/>
        <v>4.667992000000001</v>
      </c>
      <c r="H15" s="13">
        <f t="shared" si="2"/>
        <v>4.48</v>
      </c>
    </row>
    <row r="16" spans="2:8" ht="12.75">
      <c r="B16" s="14"/>
      <c r="C16" s="19">
        <f t="shared" si="4"/>
        <v>0.04</v>
      </c>
      <c r="D16" s="22">
        <f t="shared" si="3"/>
        <v>33.3428</v>
      </c>
      <c r="E16" s="23">
        <f t="shared" si="0"/>
        <v>4</v>
      </c>
      <c r="F16" s="2"/>
      <c r="G16" s="40">
        <f t="shared" si="1"/>
        <v>5.334847999999999</v>
      </c>
      <c r="H16" s="13">
        <f t="shared" si="2"/>
        <v>5.12</v>
      </c>
    </row>
    <row r="17" spans="2:8" ht="12.75">
      <c r="B17" s="14"/>
      <c r="C17" s="19">
        <f t="shared" si="4"/>
        <v>0.045</v>
      </c>
      <c r="D17" s="22">
        <f t="shared" si="3"/>
        <v>37.51065</v>
      </c>
      <c r="E17" s="23">
        <f t="shared" si="0"/>
        <v>4.5</v>
      </c>
      <c r="F17" s="2"/>
      <c r="G17" s="40">
        <f t="shared" si="1"/>
        <v>6.001704</v>
      </c>
      <c r="H17" s="13">
        <f t="shared" si="2"/>
        <v>5.76</v>
      </c>
    </row>
    <row r="18" spans="2:8" ht="12.75">
      <c r="B18" s="14"/>
      <c r="C18" s="19">
        <f t="shared" si="4"/>
        <v>0.049999999999999996</v>
      </c>
      <c r="D18" s="22">
        <f t="shared" si="3"/>
        <v>41.6785</v>
      </c>
      <c r="E18" s="23">
        <f t="shared" si="0"/>
        <v>5</v>
      </c>
      <c r="F18" s="2"/>
      <c r="G18" s="40">
        <f t="shared" si="1"/>
        <v>6.66856</v>
      </c>
      <c r="H18" s="13">
        <f t="shared" si="2"/>
        <v>6.4</v>
      </c>
    </row>
    <row r="19" spans="2:8" ht="12.75">
      <c r="B19" s="14"/>
      <c r="C19" s="19">
        <f t="shared" si="4"/>
        <v>0.05499999999999999</v>
      </c>
      <c r="D19" s="22">
        <f t="shared" si="3"/>
        <v>45.84634999999999</v>
      </c>
      <c r="E19" s="23">
        <f t="shared" si="0"/>
        <v>5.499999999999999</v>
      </c>
      <c r="F19" s="2"/>
      <c r="G19" s="40">
        <f t="shared" si="1"/>
        <v>7.335415999999998</v>
      </c>
      <c r="H19" s="13">
        <f t="shared" si="2"/>
        <v>7.039999999999999</v>
      </c>
    </row>
    <row r="20" spans="2:8" ht="12.75">
      <c r="B20" s="14"/>
      <c r="C20" s="19">
        <f t="shared" si="4"/>
        <v>0.05999999999999999</v>
      </c>
      <c r="D20" s="22">
        <f t="shared" si="3"/>
        <v>50.01419999999999</v>
      </c>
      <c r="E20" s="23">
        <f t="shared" si="0"/>
        <v>5.999999999999999</v>
      </c>
      <c r="F20" s="2"/>
      <c r="G20" s="40">
        <f t="shared" si="1"/>
        <v>8.002271999999998</v>
      </c>
      <c r="H20" s="13">
        <f t="shared" si="2"/>
        <v>7.679999999999999</v>
      </c>
    </row>
    <row r="21" spans="2:8" ht="12.75">
      <c r="B21" s="14"/>
      <c r="C21" s="19">
        <f t="shared" si="4"/>
        <v>0.06499999999999999</v>
      </c>
      <c r="D21" s="22">
        <f t="shared" si="3"/>
        <v>54.18204999999999</v>
      </c>
      <c r="E21" s="23">
        <f t="shared" si="0"/>
        <v>6.499999999999999</v>
      </c>
      <c r="F21" s="2"/>
      <c r="G21" s="40">
        <f t="shared" si="1"/>
        <v>8.669127999999999</v>
      </c>
      <c r="H21" s="13">
        <f t="shared" si="2"/>
        <v>8.319999999999999</v>
      </c>
    </row>
    <row r="22" spans="2:8" ht="12.75">
      <c r="B22" s="14"/>
      <c r="C22" s="19">
        <f t="shared" si="4"/>
        <v>0.06999999999999999</v>
      </c>
      <c r="D22" s="22">
        <f t="shared" si="3"/>
        <v>58.349899999999984</v>
      </c>
      <c r="E22" s="23">
        <f t="shared" si="0"/>
        <v>6.999999999999999</v>
      </c>
      <c r="F22" s="2"/>
      <c r="G22" s="40">
        <f t="shared" si="1"/>
        <v>9.335983999999998</v>
      </c>
      <c r="H22" s="13">
        <f t="shared" si="2"/>
        <v>8.959999999999999</v>
      </c>
    </row>
    <row r="23" spans="2:8" ht="12.75">
      <c r="B23" s="14"/>
      <c r="C23" s="19">
        <f t="shared" si="4"/>
        <v>0.075</v>
      </c>
      <c r="D23" s="22">
        <f t="shared" si="3"/>
        <v>62.51774999999999</v>
      </c>
      <c r="E23" s="23">
        <f t="shared" si="0"/>
        <v>7.5</v>
      </c>
      <c r="F23" s="2"/>
      <c r="G23" s="40">
        <f t="shared" si="1"/>
        <v>10.002839999999999</v>
      </c>
      <c r="H23" s="13">
        <f t="shared" si="2"/>
        <v>9.6</v>
      </c>
    </row>
    <row r="24" spans="2:8" ht="12.75">
      <c r="B24" s="14"/>
      <c r="C24" s="19">
        <f t="shared" si="4"/>
        <v>0.08</v>
      </c>
      <c r="D24" s="22">
        <f>+C24*$B$10*8.3357</f>
        <v>66.6856</v>
      </c>
      <c r="E24" s="23">
        <f t="shared" si="0"/>
        <v>8</v>
      </c>
      <c r="F24" s="2"/>
      <c r="G24" s="40">
        <f t="shared" si="1"/>
        <v>10.669695999999998</v>
      </c>
      <c r="H24" s="13">
        <f t="shared" si="2"/>
        <v>10.24</v>
      </c>
    </row>
    <row r="25" spans="2:8" ht="12.75">
      <c r="B25" s="14"/>
      <c r="C25" s="19">
        <f t="shared" si="4"/>
        <v>0.085</v>
      </c>
      <c r="D25" s="22">
        <f aca="true" t="shared" si="5" ref="D25:D38">+C25*$B$10*8.3357</f>
        <v>70.85345</v>
      </c>
      <c r="E25" s="23">
        <f t="shared" si="0"/>
        <v>8.5</v>
      </c>
      <c r="F25" s="2"/>
      <c r="G25" s="40">
        <f t="shared" si="1"/>
        <v>11.336552</v>
      </c>
      <c r="H25" s="13">
        <f t="shared" si="2"/>
        <v>10.88</v>
      </c>
    </row>
    <row r="26" spans="2:8" ht="12.75">
      <c r="B26" s="14"/>
      <c r="C26" s="19">
        <f t="shared" si="4"/>
        <v>0.09000000000000001</v>
      </c>
      <c r="D26" s="22">
        <f t="shared" si="5"/>
        <v>75.02130000000001</v>
      </c>
      <c r="E26" s="23">
        <f t="shared" si="0"/>
        <v>9.000000000000002</v>
      </c>
      <c r="F26" s="2"/>
      <c r="G26" s="40">
        <f t="shared" si="1"/>
        <v>12.003408000000002</v>
      </c>
      <c r="H26" s="13">
        <f t="shared" si="2"/>
        <v>11.520000000000003</v>
      </c>
    </row>
    <row r="27" spans="2:8" ht="12.75">
      <c r="B27" s="14"/>
      <c r="C27" s="19">
        <f t="shared" si="4"/>
        <v>0.09500000000000001</v>
      </c>
      <c r="D27" s="22">
        <f t="shared" si="5"/>
        <v>79.18915000000001</v>
      </c>
      <c r="E27" s="23">
        <f t="shared" si="0"/>
        <v>9.500000000000002</v>
      </c>
      <c r="F27" s="2"/>
      <c r="G27" s="40">
        <f t="shared" si="1"/>
        <v>12.670264000000001</v>
      </c>
      <c r="H27" s="13">
        <f t="shared" si="2"/>
        <v>12.160000000000002</v>
      </c>
    </row>
    <row r="28" spans="2:8" ht="12.75">
      <c r="B28" s="14"/>
      <c r="C28" s="19">
        <f t="shared" si="4"/>
        <v>0.10000000000000002</v>
      </c>
      <c r="D28" s="22">
        <f t="shared" si="5"/>
        <v>83.35700000000001</v>
      </c>
      <c r="E28" s="23">
        <f t="shared" si="0"/>
        <v>10.000000000000002</v>
      </c>
      <c r="F28" s="2"/>
      <c r="G28" s="40">
        <f t="shared" si="1"/>
        <v>13.337120000000002</v>
      </c>
      <c r="H28" s="13">
        <f t="shared" si="2"/>
        <v>12.800000000000002</v>
      </c>
    </row>
    <row r="29" spans="2:8" ht="12.75">
      <c r="B29" s="14"/>
      <c r="C29" s="19">
        <f t="shared" si="4"/>
        <v>0.10500000000000002</v>
      </c>
      <c r="D29" s="22">
        <f t="shared" si="5"/>
        <v>87.52485</v>
      </c>
      <c r="E29" s="23">
        <f t="shared" si="0"/>
        <v>10.500000000000002</v>
      </c>
      <c r="F29" s="2"/>
      <c r="G29" s="40">
        <f t="shared" si="1"/>
        <v>14.003976</v>
      </c>
      <c r="H29" s="13">
        <f t="shared" si="2"/>
        <v>13.440000000000003</v>
      </c>
    </row>
    <row r="30" spans="2:8" ht="12.75">
      <c r="B30" s="14"/>
      <c r="C30" s="19">
        <f t="shared" si="4"/>
        <v>0.11000000000000003</v>
      </c>
      <c r="D30" s="22">
        <f t="shared" si="5"/>
        <v>91.69270000000002</v>
      </c>
      <c r="E30" s="23">
        <f t="shared" si="0"/>
        <v>11.000000000000004</v>
      </c>
      <c r="F30" s="2"/>
      <c r="G30" s="40">
        <f t="shared" si="1"/>
        <v>14.670832000000003</v>
      </c>
      <c r="H30" s="13">
        <f t="shared" si="2"/>
        <v>14.080000000000005</v>
      </c>
    </row>
    <row r="31" spans="2:8" ht="12.75">
      <c r="B31" s="14"/>
      <c r="C31" s="19">
        <f t="shared" si="4"/>
        <v>0.11500000000000003</v>
      </c>
      <c r="D31" s="22">
        <f t="shared" si="5"/>
        <v>95.86055000000002</v>
      </c>
      <c r="E31" s="23">
        <f t="shared" si="0"/>
        <v>11.500000000000004</v>
      </c>
      <c r="F31" s="2"/>
      <c r="G31" s="40">
        <f t="shared" si="1"/>
        <v>15.337688000000004</v>
      </c>
      <c r="H31" s="13">
        <f t="shared" si="2"/>
        <v>14.720000000000004</v>
      </c>
    </row>
    <row r="32" spans="2:8" ht="12.75">
      <c r="B32" s="14"/>
      <c r="C32" s="19">
        <f t="shared" si="4"/>
        <v>0.12000000000000004</v>
      </c>
      <c r="D32" s="22">
        <f t="shared" si="5"/>
        <v>100.02840000000002</v>
      </c>
      <c r="E32" s="23">
        <f t="shared" si="0"/>
        <v>12.000000000000004</v>
      </c>
      <c r="F32" s="2"/>
      <c r="G32" s="40">
        <f t="shared" si="1"/>
        <v>16.004544000000003</v>
      </c>
      <c r="H32" s="13">
        <f t="shared" si="2"/>
        <v>15.360000000000005</v>
      </c>
    </row>
    <row r="33" spans="2:8" ht="12.75">
      <c r="B33" s="14"/>
      <c r="C33" s="19">
        <f t="shared" si="4"/>
        <v>0.12500000000000003</v>
      </c>
      <c r="D33" s="22">
        <f t="shared" si="5"/>
        <v>104.19625000000002</v>
      </c>
      <c r="E33" s="23">
        <f t="shared" si="0"/>
        <v>12.500000000000004</v>
      </c>
      <c r="F33" s="2"/>
      <c r="G33" s="40">
        <f t="shared" si="1"/>
        <v>16.671400000000002</v>
      </c>
      <c r="H33" s="13">
        <f t="shared" si="2"/>
        <v>16.000000000000004</v>
      </c>
    </row>
    <row r="34" spans="2:8" ht="12.75">
      <c r="B34" s="14"/>
      <c r="C34" s="19">
        <f t="shared" si="4"/>
        <v>0.13000000000000003</v>
      </c>
      <c r="D34" s="22">
        <f t="shared" si="5"/>
        <v>108.36410000000002</v>
      </c>
      <c r="E34" s="23">
        <f t="shared" si="0"/>
        <v>13.000000000000004</v>
      </c>
      <c r="F34" s="2"/>
      <c r="G34" s="40">
        <f t="shared" si="1"/>
        <v>17.338256000000005</v>
      </c>
      <c r="H34" s="13">
        <f t="shared" si="2"/>
        <v>16.640000000000004</v>
      </c>
    </row>
    <row r="35" spans="2:8" ht="12.75">
      <c r="B35" s="14"/>
      <c r="C35" s="19">
        <f t="shared" si="4"/>
        <v>0.13500000000000004</v>
      </c>
      <c r="D35" s="22">
        <f t="shared" si="5"/>
        <v>112.53195000000002</v>
      </c>
      <c r="E35" s="23">
        <f t="shared" si="0"/>
        <v>13.500000000000004</v>
      </c>
      <c r="F35" s="2"/>
      <c r="G35" s="40">
        <f t="shared" si="1"/>
        <v>18.005112000000004</v>
      </c>
      <c r="H35" s="13">
        <f t="shared" si="2"/>
        <v>17.280000000000005</v>
      </c>
    </row>
    <row r="36" spans="2:8" ht="12.75">
      <c r="B36" s="14"/>
      <c r="C36" s="19">
        <f t="shared" si="4"/>
        <v>0.14000000000000004</v>
      </c>
      <c r="D36" s="22">
        <f t="shared" si="5"/>
        <v>116.69980000000002</v>
      </c>
      <c r="E36" s="23">
        <f t="shared" si="0"/>
        <v>14.000000000000004</v>
      </c>
      <c r="F36" s="2"/>
      <c r="G36" s="40">
        <f t="shared" si="1"/>
        <v>18.671968000000003</v>
      </c>
      <c r="H36" s="13">
        <f t="shared" si="2"/>
        <v>17.920000000000005</v>
      </c>
    </row>
    <row r="37" spans="2:8" ht="12.75">
      <c r="B37" s="14"/>
      <c r="C37" s="19">
        <f t="shared" si="4"/>
        <v>0.14500000000000005</v>
      </c>
      <c r="D37" s="22">
        <f t="shared" si="5"/>
        <v>120.86765000000004</v>
      </c>
      <c r="E37" s="23">
        <f t="shared" si="0"/>
        <v>14.500000000000005</v>
      </c>
      <c r="F37" s="2"/>
      <c r="G37" s="40">
        <f t="shared" si="1"/>
        <v>19.338824000000006</v>
      </c>
      <c r="H37" s="13">
        <f t="shared" si="2"/>
        <v>18.560000000000006</v>
      </c>
    </row>
    <row r="38" spans="2:8" ht="12.75">
      <c r="B38" s="14"/>
      <c r="C38" s="20">
        <f t="shared" si="4"/>
        <v>0.15000000000000005</v>
      </c>
      <c r="D38" s="24">
        <f t="shared" si="5"/>
        <v>125.03550000000003</v>
      </c>
      <c r="E38" s="25">
        <f t="shared" si="0"/>
        <v>15.000000000000005</v>
      </c>
      <c r="F38" s="2"/>
      <c r="G38" s="41">
        <f t="shared" si="1"/>
        <v>20.005680000000005</v>
      </c>
      <c r="H38" s="53">
        <f t="shared" si="2"/>
        <v>19.200000000000006</v>
      </c>
    </row>
    <row r="39" spans="2:8" ht="13.5" thickBot="1">
      <c r="B39" s="15"/>
      <c r="C39" s="16"/>
      <c r="D39" s="17"/>
      <c r="E39" s="17"/>
      <c r="F39" s="17"/>
      <c r="G39" s="17"/>
      <c r="H39" s="18"/>
    </row>
    <row r="40" ht="12.75">
      <c r="C40" s="6"/>
    </row>
    <row r="41" ht="12.75">
      <c r="C41" s="6"/>
    </row>
    <row r="87" ht="12.75">
      <c r="C87" s="6"/>
    </row>
    <row r="88" ht="12.75">
      <c r="C88" s="6"/>
    </row>
    <row r="89" ht="12.75">
      <c r="C89" s="6"/>
    </row>
    <row r="90" ht="12.75">
      <c r="C90" s="6"/>
    </row>
    <row r="91" ht="12.75">
      <c r="C91" s="6"/>
    </row>
  </sheetData>
  <printOptions/>
  <pageMargins left="0.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6"/>
  <sheetViews>
    <sheetView showGridLines="0" workbookViewId="0" topLeftCell="A1">
      <selection activeCell="G13" sqref="G13"/>
    </sheetView>
  </sheetViews>
  <sheetFormatPr defaultColWidth="9.140625" defaultRowHeight="12.75"/>
  <cols>
    <col min="2" max="2" width="10.140625" style="0" customWidth="1"/>
    <col min="3" max="4" width="10.8515625" style="0" customWidth="1"/>
  </cols>
  <sheetData>
    <row r="2" spans="1:3" ht="12.75">
      <c r="A2" s="1" t="s">
        <v>10</v>
      </c>
      <c r="C2" s="6"/>
    </row>
    <row r="3" spans="1:3" ht="12.75">
      <c r="A3" t="s">
        <v>16</v>
      </c>
      <c r="C3" s="6"/>
    </row>
    <row r="4" ht="13.5" thickBot="1">
      <c r="C4" s="6"/>
    </row>
    <row r="5" spans="2:4" ht="13.5" thickBot="1">
      <c r="B5" s="43" t="s">
        <v>6</v>
      </c>
      <c r="C5" s="44" t="s">
        <v>7</v>
      </c>
      <c r="D5" s="45" t="s">
        <v>8</v>
      </c>
    </row>
    <row r="6" spans="2:4" ht="15">
      <c r="B6" s="46">
        <v>1</v>
      </c>
      <c r="C6" s="26">
        <f>+(B6/16)/8.43</f>
        <v>0.00741399762752076</v>
      </c>
      <c r="D6" s="47">
        <f>+B6/128</f>
        <v>0.0078125</v>
      </c>
    </row>
    <row r="7" spans="2:4" ht="15">
      <c r="B7" s="46">
        <f>0.5+B6</f>
        <v>1.5</v>
      </c>
      <c r="C7" s="26">
        <f>+(B7/16)/8.43</f>
        <v>0.01112099644128114</v>
      </c>
      <c r="D7" s="47">
        <f>+B7/128</f>
        <v>0.01171875</v>
      </c>
    </row>
    <row r="8" spans="2:4" ht="15">
      <c r="B8" s="46">
        <f>0.5+B7</f>
        <v>2</v>
      </c>
      <c r="C8" s="26">
        <f>+(B8/16)/8.43</f>
        <v>0.01482799525504152</v>
      </c>
      <c r="D8" s="47">
        <f>+B8/128</f>
        <v>0.015625</v>
      </c>
    </row>
    <row r="9" spans="2:4" ht="15">
      <c r="B9" s="46">
        <f>0.5+B8</f>
        <v>2.5</v>
      </c>
      <c r="C9" s="26">
        <f>+(B9/16)/8.43</f>
        <v>0.018534994068801897</v>
      </c>
      <c r="D9" s="47">
        <f>+B9/128</f>
        <v>0.01953125</v>
      </c>
    </row>
    <row r="10" spans="2:4" ht="15">
      <c r="B10" s="46">
        <f>0.5+B9</f>
        <v>3</v>
      </c>
      <c r="C10" s="26">
        <f>+(B10/16)/8.43</f>
        <v>0.02224199288256228</v>
      </c>
      <c r="D10" s="47">
        <f>+B10/128</f>
        <v>0.0234375</v>
      </c>
    </row>
    <row r="11" spans="2:4" ht="15">
      <c r="B11" s="46">
        <f>0.5+B10</f>
        <v>3.5</v>
      </c>
      <c r="C11" s="26">
        <f>+(B11/16)/8.43</f>
        <v>0.025948991696322657</v>
      </c>
      <c r="D11" s="47">
        <f>+B11/128</f>
        <v>0.02734375</v>
      </c>
    </row>
    <row r="12" spans="2:4" ht="15">
      <c r="B12" s="46">
        <f>0.5+B11</f>
        <v>4</v>
      </c>
      <c r="C12" s="26">
        <f>+(B12/16)/8.43</f>
        <v>0.02965599051008304</v>
      </c>
      <c r="D12" s="47">
        <f>+B12/128</f>
        <v>0.03125</v>
      </c>
    </row>
    <row r="13" spans="2:4" ht="15">
      <c r="B13" s="46">
        <f>0.5+B12</f>
        <v>4.5</v>
      </c>
      <c r="C13" s="26">
        <f>+(B13/16)/8.43</f>
        <v>0.03336298932384342</v>
      </c>
      <c r="D13" s="47">
        <f>+B13/128</f>
        <v>0.03515625</v>
      </c>
    </row>
    <row r="14" spans="2:4" ht="15">
      <c r="B14" s="46">
        <f>0.5+B13</f>
        <v>5</v>
      </c>
      <c r="C14" s="26">
        <f>+(B14/16)/8.43</f>
        <v>0.037069988137603795</v>
      </c>
      <c r="D14" s="47">
        <f>+B14/128</f>
        <v>0.0390625</v>
      </c>
    </row>
    <row r="15" spans="2:4" ht="15">
      <c r="B15" s="46">
        <f>0.5+B14</f>
        <v>5.5</v>
      </c>
      <c r="C15" s="26">
        <f>+(B15/16)/8.43</f>
        <v>0.040776986951364176</v>
      </c>
      <c r="D15" s="47">
        <f>+B15/128</f>
        <v>0.04296875</v>
      </c>
    </row>
    <row r="16" spans="2:4" ht="15">
      <c r="B16" s="46">
        <f>0.5+B15</f>
        <v>6</v>
      </c>
      <c r="C16" s="26">
        <f>+(B16/16)/8.43</f>
        <v>0.04448398576512456</v>
      </c>
      <c r="D16" s="47">
        <f>+B16/128</f>
        <v>0.046875</v>
      </c>
    </row>
    <row r="17" spans="2:4" ht="15">
      <c r="B17" s="46">
        <f>0.5+B16</f>
        <v>6.5</v>
      </c>
      <c r="C17" s="26">
        <f>+(B17/16)/8.43</f>
        <v>0.04819098457888494</v>
      </c>
      <c r="D17" s="47">
        <f>+B17/128</f>
        <v>0.05078125</v>
      </c>
    </row>
    <row r="18" spans="2:4" ht="15">
      <c r="B18" s="46">
        <f>0.5+B17</f>
        <v>7</v>
      </c>
      <c r="C18" s="26">
        <f>+(B18/16)/8.43</f>
        <v>0.051897983392645314</v>
      </c>
      <c r="D18" s="47">
        <f>+B18/128</f>
        <v>0.0546875</v>
      </c>
    </row>
    <row r="19" spans="2:4" ht="15">
      <c r="B19" s="46">
        <f>0.5+B18</f>
        <v>7.5</v>
      </c>
      <c r="C19" s="26">
        <f>+(B19/16)/8.43</f>
        <v>0.055604982206405695</v>
      </c>
      <c r="D19" s="47">
        <f>+B19/128</f>
        <v>0.05859375</v>
      </c>
    </row>
    <row r="20" spans="2:4" ht="15">
      <c r="B20" s="46">
        <f>0.5+B19</f>
        <v>8</v>
      </c>
      <c r="C20" s="26">
        <f>+(B20/16)/8.43</f>
        <v>0.05931198102016608</v>
      </c>
      <c r="D20" s="47">
        <f>+B20/128</f>
        <v>0.0625</v>
      </c>
    </row>
    <row r="21" spans="2:4" ht="15">
      <c r="B21" s="46">
        <f>0.5+B20</f>
        <v>8.5</v>
      </c>
      <c r="C21" s="26">
        <f>+(B21/16)/8.43</f>
        <v>0.06301897983392646</v>
      </c>
      <c r="D21" s="47">
        <f>+B21/128</f>
        <v>0.06640625</v>
      </c>
    </row>
    <row r="22" spans="2:4" ht="15">
      <c r="B22" s="46">
        <f>0.5+B21</f>
        <v>9</v>
      </c>
      <c r="C22" s="26">
        <f>+(B22/16)/8.43</f>
        <v>0.06672597864768684</v>
      </c>
      <c r="D22" s="47">
        <f>+B22/128</f>
        <v>0.0703125</v>
      </c>
    </row>
    <row r="23" spans="2:4" ht="15">
      <c r="B23" s="46">
        <f>0.5+B22</f>
        <v>9.5</v>
      </c>
      <c r="C23" s="26">
        <f>+(B23/16)/8.43</f>
        <v>0.07043297746144722</v>
      </c>
      <c r="D23" s="47">
        <f>+B23/128</f>
        <v>0.07421875</v>
      </c>
    </row>
    <row r="24" spans="2:4" ht="15">
      <c r="B24" s="46">
        <f>0.5+B23</f>
        <v>10</v>
      </c>
      <c r="C24" s="26">
        <f>+(B24/16)/8.43</f>
        <v>0.07413997627520759</v>
      </c>
      <c r="D24" s="47">
        <f>+B24/128</f>
        <v>0.078125</v>
      </c>
    </row>
    <row r="25" spans="2:4" ht="15">
      <c r="B25" s="46">
        <f>0.5+B24</f>
        <v>10.5</v>
      </c>
      <c r="C25" s="26">
        <f>+(B25/16)/8.43</f>
        <v>0.07784697508896797</v>
      </c>
      <c r="D25" s="47">
        <f>+B25/128</f>
        <v>0.08203125</v>
      </c>
    </row>
    <row r="26" spans="2:4" ht="15">
      <c r="B26" s="46">
        <f>0.5+B25</f>
        <v>11</v>
      </c>
      <c r="C26" s="26">
        <f>+(B26/16)/8.43</f>
        <v>0.08155397390272835</v>
      </c>
      <c r="D26" s="47">
        <f>+B26/128</f>
        <v>0.0859375</v>
      </c>
    </row>
    <row r="27" spans="2:4" ht="15">
      <c r="B27" s="46">
        <f>0.5+B26</f>
        <v>11.5</v>
      </c>
      <c r="C27" s="26">
        <f>+(B27/16)/8.43</f>
        <v>0.08526097271648873</v>
      </c>
      <c r="D27" s="47">
        <f>+B27/128</f>
        <v>0.08984375</v>
      </c>
    </row>
    <row r="28" spans="2:4" ht="15">
      <c r="B28" s="46">
        <f>0.5+B27</f>
        <v>12</v>
      </c>
      <c r="C28" s="26">
        <f>+(B28/16)/8.43</f>
        <v>0.08896797153024912</v>
      </c>
      <c r="D28" s="47">
        <f>+B28/128</f>
        <v>0.09375</v>
      </c>
    </row>
    <row r="29" spans="2:4" ht="15">
      <c r="B29" s="46">
        <f>0.5+B28</f>
        <v>12.5</v>
      </c>
      <c r="C29" s="26">
        <f>+(B29/16)/8.43</f>
        <v>0.0926749703440095</v>
      </c>
      <c r="D29" s="47">
        <f>+B29/128</f>
        <v>0.09765625</v>
      </c>
    </row>
    <row r="30" spans="2:4" ht="15">
      <c r="B30" s="46">
        <f>0.5+B29</f>
        <v>13</v>
      </c>
      <c r="C30" s="26">
        <f>+(B30/16)/8.43</f>
        <v>0.09638196915776988</v>
      </c>
      <c r="D30" s="47">
        <f>+B30/128</f>
        <v>0.1015625</v>
      </c>
    </row>
    <row r="31" spans="2:4" ht="15">
      <c r="B31" s="46">
        <f>0.5+B30</f>
        <v>13.5</v>
      </c>
      <c r="C31" s="26">
        <f>+(B31/16)/8.43</f>
        <v>0.10008896797153025</v>
      </c>
      <c r="D31" s="47">
        <f>+B31/128</f>
        <v>0.10546875</v>
      </c>
    </row>
    <row r="32" spans="2:4" ht="15">
      <c r="B32" s="46">
        <f>0.5+B31</f>
        <v>14</v>
      </c>
      <c r="C32" s="26">
        <f>+(B32/16)/8.43</f>
        <v>0.10379596678529063</v>
      </c>
      <c r="D32" s="47">
        <f>+B32/128</f>
        <v>0.109375</v>
      </c>
    </row>
    <row r="33" spans="2:4" ht="15">
      <c r="B33" s="46">
        <f>0.5+B32</f>
        <v>14.5</v>
      </c>
      <c r="C33" s="26">
        <f>+(B33/16)/8.43</f>
        <v>0.10750296559905101</v>
      </c>
      <c r="D33" s="47">
        <f>+B33/128</f>
        <v>0.11328125</v>
      </c>
    </row>
    <row r="34" spans="2:4" ht="15">
      <c r="B34" s="46">
        <f>0.5+B33</f>
        <v>15</v>
      </c>
      <c r="C34" s="26">
        <f>+(B34/16)/8.43</f>
        <v>0.11120996441281139</v>
      </c>
      <c r="D34" s="47">
        <f>+B34/128</f>
        <v>0.1171875</v>
      </c>
    </row>
    <row r="35" spans="2:4" ht="15">
      <c r="B35" s="46">
        <f>0.5+B34</f>
        <v>15.5</v>
      </c>
      <c r="C35" s="26">
        <f>+(B35/16)/8.43</f>
        <v>0.11491696322657177</v>
      </c>
      <c r="D35" s="47">
        <f>+B35/128</f>
        <v>0.12109375</v>
      </c>
    </row>
    <row r="36" spans="2:4" ht="15">
      <c r="B36" s="46">
        <f>0.5+B35</f>
        <v>16</v>
      </c>
      <c r="C36" s="26">
        <f>+(B36/16)/8.43</f>
        <v>0.11862396204033215</v>
      </c>
      <c r="D36" s="47">
        <f>+B36/128</f>
        <v>0.125</v>
      </c>
    </row>
    <row r="37" spans="2:4" ht="15">
      <c r="B37" s="46">
        <f>0.5+B36</f>
        <v>16.5</v>
      </c>
      <c r="C37" s="26">
        <f>+(B37/16)/8.43</f>
        <v>0.12233096085409254</v>
      </c>
      <c r="D37" s="47">
        <f>+B37/128</f>
        <v>0.12890625</v>
      </c>
    </row>
    <row r="38" spans="2:4" ht="15">
      <c r="B38" s="46">
        <f>0.5+B37</f>
        <v>17</v>
      </c>
      <c r="C38" s="26">
        <f>+(B38/16)/8.43</f>
        <v>0.12603795966785292</v>
      </c>
      <c r="D38" s="47">
        <f>+B38/128</f>
        <v>0.1328125</v>
      </c>
    </row>
    <row r="39" spans="2:4" ht="15">
      <c r="B39" s="46">
        <f>0.5+B38</f>
        <v>17.5</v>
      </c>
      <c r="C39" s="26">
        <f>+(B39/16)/8.43</f>
        <v>0.1297449584816133</v>
      </c>
      <c r="D39" s="47">
        <f>+B39/128</f>
        <v>0.13671875</v>
      </c>
    </row>
    <row r="40" spans="2:4" ht="15">
      <c r="B40" s="46">
        <f>0.5+B39</f>
        <v>18</v>
      </c>
      <c r="C40" s="26">
        <f>+(B40/16)/8.43</f>
        <v>0.13345195729537368</v>
      </c>
      <c r="D40" s="47">
        <f>+B40/128</f>
        <v>0.140625</v>
      </c>
    </row>
    <row r="41" spans="2:4" ht="15">
      <c r="B41" s="46">
        <f>0.5+B40</f>
        <v>18.5</v>
      </c>
      <c r="C41" s="26">
        <f>+(B41/16)/8.43</f>
        <v>0.13715895610913406</v>
      </c>
      <c r="D41" s="47">
        <f>+B41/128</f>
        <v>0.14453125</v>
      </c>
    </row>
    <row r="42" spans="2:4" ht="15">
      <c r="B42" s="46">
        <f>0.5+B41</f>
        <v>19</v>
      </c>
      <c r="C42" s="26">
        <f>+(B42/16)/8.43</f>
        <v>0.14086595492289444</v>
      </c>
      <c r="D42" s="47">
        <f>+B42/128</f>
        <v>0.1484375</v>
      </c>
    </row>
    <row r="43" spans="2:4" ht="15">
      <c r="B43" s="46">
        <f>0.5+B42</f>
        <v>19.5</v>
      </c>
      <c r="C43" s="26">
        <f>+(B43/16)/8.43</f>
        <v>0.1445729537366548</v>
      </c>
      <c r="D43" s="47">
        <f>+B43/128</f>
        <v>0.15234375</v>
      </c>
    </row>
    <row r="44" spans="2:4" ht="15.75" thickBot="1">
      <c r="B44" s="48">
        <f>0.5+B43</f>
        <v>20</v>
      </c>
      <c r="C44" s="49">
        <f>+(B44/16)/8.43</f>
        <v>0.14827995255041518</v>
      </c>
      <c r="D44" s="50">
        <f>+B44/128</f>
        <v>0.15625</v>
      </c>
    </row>
    <row r="45" ht="12.75">
      <c r="C45" s="6"/>
    </row>
    <row r="46" ht="12.75">
      <c r="C46" s="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MART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steves</dc:creator>
  <cp:keywords/>
  <dc:description/>
  <cp:lastModifiedBy>marct</cp:lastModifiedBy>
  <cp:lastPrinted>2004-05-17T16:33:41Z</cp:lastPrinted>
  <dcterms:created xsi:type="dcterms:W3CDTF">2004-05-14T18:22:39Z</dcterms:created>
  <dcterms:modified xsi:type="dcterms:W3CDTF">2005-12-26T17:58:38Z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-602789835</vt:i4>
  </property>
  <property fmtid="{D5CDD505-2E9C-101B-9397-08002B2CF9AE}" pid="3" name="_EmailSubject">
    <vt:lpwstr> volumes of chemicals required for each size machine</vt:lpwstr>
  </property>
  <property fmtid="{D5CDD505-2E9C-101B-9397-08002B2CF9AE}" pid="4" name="_AuthorEmail">
    <vt:lpwstr>treppler@swbell.net</vt:lpwstr>
  </property>
  <property fmtid="{D5CDD505-2E9C-101B-9397-08002B2CF9AE}" pid="5" name="_AuthorEmailDisplayName">
    <vt:lpwstr>Marc Treppler</vt:lpwstr>
  </property>
  <property fmtid="{D5CDD505-2E9C-101B-9397-08002B2CF9AE}" pid="6" name="_ReviewingToolsShownOnce">
    <vt:lpwstr/>
  </property>
</Properties>
</file>